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untain Lakes\2022 Reassessment\Website\"/>
    </mc:Choice>
  </mc:AlternateContent>
  <xr:revisionPtr revIDLastSave="0" documentId="13_ncr:1_{610DB838-1A33-47C9-879A-D013310B3104}" xr6:coauthVersionLast="45" xr6:coauthVersionMax="45" xr10:uidLastSave="{00000000-0000-0000-0000-000000000000}"/>
  <bookViews>
    <workbookView xWindow="2745" yWindow="1845" windowWidth="26055" windowHeight="14355" xr2:uid="{00000000-000D-0000-FFFF-FFFF00000000}"/>
  </bookViews>
  <sheets>
    <sheet name="Mountain Lak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 l="1"/>
  <c r="H22" i="1"/>
  <c r="F22" i="1"/>
  <c r="E23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<sst xmlns="http://schemas.openxmlformats.org/spreadsheetml/2006/main" count="40" uniqueCount="39">
  <si>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</si>
  <si>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</si>
  <si>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</si>
  <si>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</si>
  <si>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</si>
  <si>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</si>
  <si>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</si>
  <si>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</si>
  <si>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</si>
  <si>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</si>
  <si>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</si>
  <si>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</si>
  <si>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</si>
  <si>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</si>
  <si>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</si>
  <si>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</si>
  <si>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</si>
  <si>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</si>
  <si>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</si>
  <si>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</si>
  <si>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</si>
  <si>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</si>
  <si>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</si>
  <si>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</si>
  <si>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</si>
  <si>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</si>
  <si>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</si>
  <si>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</si>
  <si>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</si>
  <si>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</si>
  <si>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</si>
  <si>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</si>
  <si>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</si>
  <si>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</si>
  <si>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</si>
  <si>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Mountain Lakes</t>
  </si>
  <si>
    <t>Property Reassessment - Estimated Tax Impact Worksheet</t>
  </si>
  <si>
    <t>2021 Tax Rate</t>
  </si>
  <si>
    <r>
      <t>2021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</si>
</sst>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35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36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3" t="str">
        <f>"---------- Examples ----------"</f>
        <v>---------- Examples ----------</v>
      </c>
      <c r="F11" s="43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801500</v>
      </c>
      <c r="F14" s="29">
        <v>758400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30" t="s">
        <v>32</v>
      </c>
      <c r="C15" s="28"/>
      <c r="E15" s="29">
        <v>835100</v>
      </c>
      <c r="F15" s="29">
        <v>801500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1" t="s">
        <v>34</v>
      </c>
      <c r="C17" s="32"/>
      <c r="E17" s="33">
        <f>E15/E14</f>
        <v>1.0419213973799126</v>
      </c>
      <c r="F17" s="33">
        <f>F15/F14</f>
        <v>1.0568301687763713</v>
      </c>
      <c r="H17" s="34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1" t="s">
        <v>37</v>
      </c>
      <c r="C19" s="35"/>
      <c r="E19" s="35">
        <v>2.8060000000000002E-2</v>
      </c>
      <c r="F19" s="35">
        <v>2.8060000000000002E-2</v>
      </c>
      <c r="H19" s="35">
        <v>2.8060000000000002E-2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5"/>
      <c r="E20" s="35">
        <v>2.6749999999999999E-2</v>
      </c>
      <c r="F20" s="35">
        <v>2.6749999999999999E-2</v>
      </c>
      <c r="H20" s="35">
        <v>2.6749999999999999E-2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1" t="s">
        <v>38</v>
      </c>
      <c r="C22" s="29"/>
      <c r="E22" s="29">
        <f>(E14*E19)</f>
        <v>22490.09</v>
      </c>
      <c r="F22" s="29">
        <f>(F14*F19)</f>
        <v>21280.704000000002</v>
      </c>
      <c r="H22" s="29" t="e">
        <f>(H14*H19)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6">
        <f>(E15*E20)</f>
        <v>22338.924999999999</v>
      </c>
      <c r="F23" s="36">
        <f>(F15*F20)</f>
        <v>21440.125</v>
      </c>
      <c r="H23" s="36" t="e">
        <f>(H15*H20)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1"/>
      <c r="E24" s="37">
        <f>E23-E22</f>
        <v>-151.16500000000087</v>
      </c>
      <c r="F24" s="37">
        <f>F23-F22</f>
        <v>159.42099999999846</v>
      </c>
      <c r="G24" s="31"/>
      <c r="H24" s="38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40" customFormat="1" x14ac:dyDescent="0.2">
      <c r="A26" s="39" t="s">
        <v>29</v>
      </c>
      <c r="I26" s="4"/>
    </row>
  </sheetData>
  <sheetProtection algorithmName="SHA-512" hashValue="nUm//vcufvQyOKZ5YlO25cIhbSHPhYOPyfyveVrrItrjHJZak51Jfu1h7JtZHwuoTsYBUoLXi9IJBscEVea6qw==" saltValue="yQd5XiBnyj98gUlHOsrXA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Mountain Lakes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2021-12-14T11:56:02Z</dcterms:modified>
</cp:coreProperties>
</file>